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<sst xmlns="http://schemas.openxmlformats.org/spreadsheetml/2006/main" count="247" uniqueCount="175">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</sst>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7_PRB%20_31_07_2023%20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45138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64991</v>
          </cell>
          <cell r="H90">
            <v>0</v>
          </cell>
          <cell r="I90">
            <v>7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9038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1</v>
          </cell>
          <cell r="J110">
            <v>-300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390210</v>
          </cell>
          <cell r="H187">
            <v>0</v>
          </cell>
          <cell r="I187">
            <v>0</v>
          </cell>
          <cell r="J187">
            <v>48485</v>
          </cell>
        </row>
        <row r="190">
          <cell r="E190">
            <v>0</v>
          </cell>
          <cell r="G190">
            <v>30331</v>
          </cell>
          <cell r="H190">
            <v>0</v>
          </cell>
          <cell r="I190">
            <v>950</v>
          </cell>
          <cell r="J190">
            <v>4471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142455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71084</v>
          </cell>
          <cell r="H205">
            <v>0</v>
          </cell>
          <cell r="I205">
            <v>1185</v>
          </cell>
          <cell r="J205">
            <v>223</v>
          </cell>
        </row>
        <row r="223">
          <cell r="E223">
            <v>0</v>
          </cell>
          <cell r="G223">
            <v>2075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10188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-72621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508038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195634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-1566</v>
          </cell>
          <cell r="H524">
            <v>0</v>
          </cell>
          <cell r="I524">
            <v>0</v>
          </cell>
          <cell r="J524">
            <v>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-1359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-3992</v>
          </cell>
          <cell r="H591">
            <v>0</v>
          </cell>
          <cell r="I591">
            <v>3992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45141</v>
          </cell>
          <cell r="E605">
            <v>64800690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73737</v>
      </c>
      <c r="G22" s="111">
        <f t="shared" si="0"/>
        <v>74029</v>
      </c>
      <c r="H22" s="112">
        <f t="shared" si="0"/>
        <v>0</v>
      </c>
      <c r="I22" s="112">
        <f t="shared" si="0"/>
        <v>8</v>
      </c>
      <c r="J22" s="113">
        <f t="shared" si="0"/>
        <v>-300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73737</v>
      </c>
      <c r="G25" s="136">
        <f aca="true" t="shared" si="2" ref="G25:M25">+G26+G30+G31+G32+G33</f>
        <v>74029</v>
      </c>
      <c r="H25" s="137">
        <f>+H26+H30+H31+H32+H33</f>
        <v>0</v>
      </c>
      <c r="I25" s="137">
        <f>+I26+I30+I31+I32+I33</f>
        <v>8</v>
      </c>
      <c r="J25" s="138">
        <f>+J26+J30+J31+J32+J33</f>
        <v>-300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64998</v>
      </c>
      <c r="G30" s="171">
        <f>'[1]OTCHET'!G90+'[1]OTCHET'!G93+'[1]OTCHET'!G94</f>
        <v>64991</v>
      </c>
      <c r="H30" s="172">
        <f>'[1]OTCHET'!H90+'[1]OTCHET'!H93+'[1]OTCHET'!H94</f>
        <v>0</v>
      </c>
      <c r="I30" s="172">
        <f>'[1]OTCHET'!I90+'[1]OTCHET'!I93+'[1]OTCHET'!I94</f>
        <v>7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9038</v>
      </c>
      <c r="G31" s="177">
        <f>'[1]OTCHET'!G106</f>
        <v>9038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-299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1</v>
      </c>
      <c r="J32" s="179">
        <f>'[1]OTCHET'!J110+'[1]OTCHET'!J119+'[1]OTCHET'!J135+'[1]OTCHET'!J136</f>
        <v>-300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702163</v>
      </c>
      <c r="G38" s="218">
        <f t="shared" si="3"/>
        <v>503888</v>
      </c>
      <c r="H38" s="219">
        <f t="shared" si="3"/>
        <v>0</v>
      </c>
      <c r="I38" s="219">
        <f t="shared" si="3"/>
        <v>2641</v>
      </c>
      <c r="J38" s="220">
        <f t="shared" si="3"/>
        <v>195634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616902</v>
      </c>
      <c r="G39" s="230">
        <f t="shared" si="4"/>
        <v>420541</v>
      </c>
      <c r="H39" s="231">
        <f t="shared" si="4"/>
        <v>0</v>
      </c>
      <c r="I39" s="231">
        <f t="shared" si="4"/>
        <v>950</v>
      </c>
      <c r="J39" s="232">
        <f t="shared" si="4"/>
        <v>195411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438695</v>
      </c>
      <c r="G40" s="238">
        <f>'[1]OTCHET'!G187</f>
        <v>390210</v>
      </c>
      <c r="H40" s="239">
        <f>'[1]OTCHET'!H187</f>
        <v>0</v>
      </c>
      <c r="I40" s="239">
        <f>'[1]OTCHET'!I187</f>
        <v>0</v>
      </c>
      <c r="J40" s="240">
        <f>'[1]OTCHET'!J187</f>
        <v>48485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35752</v>
      </c>
      <c r="G41" s="246">
        <f>'[1]OTCHET'!G190</f>
        <v>30331</v>
      </c>
      <c r="H41" s="247">
        <f>'[1]OTCHET'!H190</f>
        <v>0</v>
      </c>
      <c r="I41" s="247">
        <f>'[1]OTCHET'!I190</f>
        <v>950</v>
      </c>
      <c r="J41" s="248">
        <f>'[1]OTCHET'!J190</f>
        <v>4471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142455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142455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75073</v>
      </c>
      <c r="G43" s="259">
        <f>+'[1]OTCHET'!G205+'[1]OTCHET'!G223+'[1]OTCHET'!G271</f>
        <v>73159</v>
      </c>
      <c r="H43" s="260">
        <f>+'[1]OTCHET'!H205+'[1]OTCHET'!H223+'[1]OTCHET'!H271</f>
        <v>0</v>
      </c>
      <c r="I43" s="260">
        <f>+'[1]OTCHET'!I205+'[1]OTCHET'!I223+'[1]OTCHET'!I271</f>
        <v>1691</v>
      </c>
      <c r="J43" s="261">
        <f>+'[1]OTCHET'!J205+'[1]OTCHET'!J223+'[1]OTCHET'!J271</f>
        <v>223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10188</v>
      </c>
      <c r="G49" s="177">
        <f>'[1]OTCHET'!G275+'[1]OTCHET'!G276+'[1]OTCHET'!G284+'[1]OTCHET'!G287</f>
        <v>10188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631051</v>
      </c>
      <c r="G56" s="302">
        <f t="shared" si="5"/>
        <v>435417</v>
      </c>
      <c r="H56" s="303">
        <f t="shared" si="5"/>
        <v>0</v>
      </c>
      <c r="I56" s="304">
        <f t="shared" si="5"/>
        <v>0</v>
      </c>
      <c r="J56" s="305">
        <f t="shared" si="5"/>
        <v>195634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435417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435417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195634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195634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2625</v>
      </c>
      <c r="G64" s="345">
        <f t="shared" si="6"/>
        <v>5558</v>
      </c>
      <c r="H64" s="346">
        <f t="shared" si="6"/>
        <v>0</v>
      </c>
      <c r="I64" s="346">
        <f t="shared" si="6"/>
        <v>-2633</v>
      </c>
      <c r="J64" s="347">
        <f t="shared" si="6"/>
        <v>-300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-2625</v>
      </c>
      <c r="G66" s="357">
        <f aca="true" t="shared" si="8" ref="G66:L66">SUM(+G68+G76+G77+G84+G85+G86+G89+G90+G91+G92+G93+G94+G95)</f>
        <v>-5558</v>
      </c>
      <c r="H66" s="358">
        <f>SUM(+H68+H76+H77+H84+H85+H86+H89+H90+H91+H92+H93+H94+H95)</f>
        <v>0</v>
      </c>
      <c r="I66" s="358">
        <f>SUM(+I68+I76+I77+I84+I85+I86+I89+I90+I91+I92+I93+I94+I95)</f>
        <v>2633</v>
      </c>
      <c r="J66" s="359">
        <f>SUM(+J68+J76+J77+J84+J85+J86+J89+J90+J91+J92+J93+J94+J95)</f>
        <v>300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-1266</v>
      </c>
      <c r="G86" s="318">
        <f aca="true" t="shared" si="11" ref="G86:M86">+G87+G88</f>
        <v>-1566</v>
      </c>
      <c r="H86" s="319">
        <f>+H87+H88</f>
        <v>0</v>
      </c>
      <c r="I86" s="319">
        <f>+I87+I88</f>
        <v>0</v>
      </c>
      <c r="J86" s="320">
        <f>+J87+J88</f>
        <v>300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-1266</v>
      </c>
      <c r="G88" s="391">
        <f>+'[1]OTCHET'!G521+'[1]OTCHET'!G524+'[1]OTCHET'!G544</f>
        <v>-1566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-1359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-1359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-3992</v>
      </c>
      <c r="H95" s="130">
        <f>'[1]OTCHET'!H591</f>
        <v>0</v>
      </c>
      <c r="I95" s="130">
        <f>'[1]OTCHET'!I591</f>
        <v>3992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64800690</v>
      </c>
      <c r="H107" s="435">
        <f>+'[1]OTCHET'!F605</f>
        <v>0</v>
      </c>
      <c r="I107" s="436"/>
      <c r="J107" s="437">
        <f>+'[1]OTCHET'!B605</f>
        <v>45141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2023-10-23T12:28:24Z</dcterms:created>
  <dcterms:modified xsi:type="dcterms:W3CDTF">2023-10-23T12:28:41Z</dcterms:modified>
  <cp:category/>
  <cp:version/>
  <cp:contentType/>
  <cp:contentStatus/>
</cp:coreProperties>
</file>